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e0ef0dfe6c0a5e9/Lohn- und Finanzbuchhaltungsbüro Alexandra Cichon ab 01.10.14/"/>
    </mc:Choice>
  </mc:AlternateContent>
  <xr:revisionPtr revIDLastSave="0" documentId="8_{5571F088-9D17-4384-86E5-DC47393AD2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isekosten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F3" i="1"/>
  <c r="F2" i="1"/>
  <c r="G34" i="1" s="1"/>
  <c r="E2" i="1"/>
  <c r="G30" i="1" s="1"/>
  <c r="G41" i="1"/>
  <c r="G48" i="1" l="1"/>
  <c r="E48" i="1" s="1"/>
  <c r="G47" i="1"/>
  <c r="E47" i="1" s="1"/>
  <c r="G24" i="1"/>
  <c r="G23" i="1"/>
  <c r="E23" i="1" s="1"/>
  <c r="G22" i="1"/>
  <c r="E22" i="1" s="1"/>
  <c r="G42" i="1"/>
  <c r="G40" i="1"/>
  <c r="E40" i="1" s="1"/>
  <c r="G39" i="1"/>
  <c r="E39" i="1" s="1"/>
  <c r="D53" i="1" l="1"/>
  <c r="G19" i="1"/>
  <c r="F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Hagen Warnholz</author>
  </authors>
  <commentList>
    <comment ref="D19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Endkilometerstand minus Anfangskilometerstand
</t>
        </r>
      </text>
    </comment>
    <comment ref="D41" authorId="0" shapeId="0" xr:uid="{00000000-0006-0000-0000-000002000000}">
      <text>
        <r>
          <rPr>
            <sz val="9"/>
            <color indexed="81"/>
            <rFont val="Segoe UI"/>
            <family val="2"/>
          </rPr>
          <t>Wenn keine Rechnung für Hotel/Unterkunft vorliegt, kann die Pauschale angesetzt werden. Gilt also zum Beispiel bei Übernachtung im Fahrzeug.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42" authorId="0" shapeId="0" xr:uid="{00000000-0006-0000-0000-000003000000}">
      <text>
        <r>
          <rPr>
            <sz val="9"/>
            <color indexed="81"/>
            <rFont val="Segoe UI"/>
            <family val="2"/>
          </rPr>
          <t>Wenn keine Rechnung für Hotel/Unterkunft vorliegt, kann die Pauschale angesetzt werden.
Und ja: Es sind wirklich nur 20 Euro.</t>
        </r>
      </text>
    </comment>
  </commentList>
</comments>
</file>

<file path=xl/sharedStrings.xml><?xml version="1.0" encoding="utf-8"?>
<sst xmlns="http://schemas.openxmlformats.org/spreadsheetml/2006/main" count="68" uniqueCount="52">
  <si>
    <t>Name:</t>
  </si>
  <si>
    <t>Reiseanlass:</t>
  </si>
  <si>
    <t>Beginn-Ende:</t>
  </si>
  <si>
    <t>Reiseziel:</t>
  </si>
  <si>
    <t>Fahrtkosten</t>
  </si>
  <si>
    <t>-</t>
  </si>
  <si>
    <t>Lt. beigefügten Belegen</t>
  </si>
  <si>
    <t>Verpflegungsmehraufwand</t>
  </si>
  <si>
    <t>Mehrtägige Reise</t>
  </si>
  <si>
    <t>Abreisetag</t>
  </si>
  <si>
    <t>pauschal</t>
  </si>
  <si>
    <t>(wird automatisch berücksichtigt)</t>
  </si>
  <si>
    <t>Rückreisetag</t>
  </si>
  <si>
    <t>Übernachtungskosten</t>
  </si>
  <si>
    <t>A. Tatsächliche Kosten ohne Verpflegung</t>
  </si>
  <si>
    <t>Reise-Nebenkosten</t>
  </si>
  <si>
    <t>Telefon, Porto, Parkplatz,</t>
  </si>
  <si>
    <t>Gepäckbeförderung etc.</t>
  </si>
  <si>
    <t>Abrechnung erfolgt in der Gewinnermittlung</t>
  </si>
  <si>
    <t xml:space="preserve">      oder</t>
  </si>
  <si>
    <t>ohne</t>
  </si>
  <si>
    <t>Vorsteuer</t>
  </si>
  <si>
    <t>Erstattungsbetrag</t>
  </si>
  <si>
    <t>Enthaltene Vorsteuer</t>
  </si>
  <si>
    <t>Anz. (1 eintragen):</t>
  </si>
  <si>
    <t>Anzahl der Zwischentage eintragen:</t>
  </si>
  <si>
    <r>
      <rPr>
        <b/>
        <sz val="11"/>
        <color theme="1"/>
        <rFont val="Calibri"/>
        <family val="2"/>
        <scheme val="minor"/>
      </rPr>
      <t>Eintägige Reise</t>
    </r>
    <r>
      <rPr>
        <sz val="10"/>
        <color theme="1"/>
        <rFont val="Calibri"/>
        <family val="2"/>
        <scheme val="minor"/>
      </rPr>
      <t xml:space="preserve"> (mehr als 8 Stunden)</t>
    </r>
  </si>
  <si>
    <t>Bitte die stark umrandeten Felder ausfüllen (soweit zutreffend).</t>
  </si>
  <si>
    <t>Gefahrene KM:</t>
  </si>
  <si>
    <t xml:space="preserve">IBAN: </t>
  </si>
  <si>
    <t xml:space="preserve">BIC: </t>
  </si>
  <si>
    <t xml:space="preserve">Kontoinhaber/in: </t>
  </si>
  <si>
    <t>Bruttobetrag</t>
  </si>
  <si>
    <t>Nettobetrag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</si>
  <si>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>. PKW im Betriebsvermögen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</si>
  <si>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. Privat-PKW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</si>
  <si>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. Öffentliche Verkehrsmittel</t>
    </r>
  </si>
  <si>
    <t>(oder Pauschale 20 Euro je Übernachtung)</t>
  </si>
  <si>
    <t>(bei einer Übernachtung "0" eintragen, da kein Zwischentag)</t>
  </si>
  <si>
    <t>B. Pauschale durch Arbeitgeber ersetzt (falls zutreffend)</t>
  </si>
  <si>
    <t>Bei Überweisung: Erstattung bitte auf folgende Bankverbindung:</t>
  </si>
  <si>
    <t>Berufskraftfahrer: Übernachtungspauschale 8 Euro je Übernachtung:</t>
  </si>
  <si>
    <t>Reisekosten-Formular 2024 – Inland</t>
  </si>
  <si>
    <t>Bitte auswählen:</t>
  </si>
  <si>
    <t>Hinweis: Bis zur Verabschiedung des neuen Wachstumschancengesetzes gelten noch die alten Pauschalen für den Verpflegungsmehraufwand (14 Euro / 28 Euro). Danach sollen es 16 Euro / 32 Euro werden. Wählen Sie die passenden Werte in dem Drop-Down-Menü in der nächsten Zeile.</t>
  </si>
  <si>
    <t>alt: (14/28)</t>
  </si>
  <si>
    <t>neu: (16/32)</t>
  </si>
  <si>
    <r>
      <t xml:space="preserve">Hinweis: Dieses Formular stellt lediglich eine Arbeitshilfe dar, welche alle Belege  (Flug- Bus- Bahntickets, Taxi-Quittungen, Hotelrechnungen etc.) einer Reise übersichtlich zusammenfasst. Ein eventueller Vorsteuerabzug kann sich nur auf die Urbelege begründen. Mehr Informationen auf unserer Website </t>
    </r>
    <r>
      <rPr>
        <b/>
        <sz val="9"/>
        <color theme="1"/>
        <rFont val="Calibri"/>
        <family val="2"/>
      </rPr>
      <t>www.hwcon.de</t>
    </r>
  </si>
  <si>
    <t>Buchhalterstammtisch</t>
  </si>
  <si>
    <t>30.01.24 - 08:15 Uhr / 31.01.24 - 14:45 Uhr</t>
  </si>
  <si>
    <t>Stuttgart</t>
  </si>
  <si>
    <t>Alexandra Cichon Lohn- und Finanzbuchhaltungsbüro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</si>
</sst>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7];[Red]&quot;-&quot;#,##0.00&quot; &quot;[$€-407]"/>
    <numFmt numFmtId="165" formatCode="#,##0.00\ [$€-407];[Red]#,##0.00\ [$€-407]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24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1"/>
      <name val="Segoe U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9" fontId="13" fillId="0" borderId="0" applyFont="0" applyFill="0" applyBorder="0" applyAlignment="0" applyProtection="0"/>
  </cellStyleXfs>
  <cellXfs count="81">
    <xf numFmtId="0" fontId="0" fillId="0" borderId="0" xfId="0"/>
    <xf numFmtId="164" fontId="15" fillId="0" borderId="1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11" fillId="0" borderId="0" xfId="0" applyFont="1"/>
    <xf numFmtId="0" fontId="8" fillId="0" borderId="0" xfId="0" applyFont="1"/>
    <xf numFmtId="0" fontId="9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/>
    <xf numFmtId="0" fontId="16" fillId="0" borderId="0" xfId="0" applyFont="1"/>
    <xf numFmtId="164" fontId="16" fillId="0" borderId="0" xfId="0" applyNumberFormat="1" applyFont="1"/>
    <xf numFmtId="9" fontId="17" fillId="0" borderId="1" xfId="5" applyFont="1" applyFill="1" applyBorder="1" applyAlignment="1" applyProtection="1">
      <alignment horizontal="center"/>
    </xf>
    <xf numFmtId="164" fontId="17" fillId="0" borderId="1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164" fontId="19" fillId="0" borderId="0" xfId="0" applyNumberFormat="1" applyFont="1"/>
    <xf numFmtId="0" fontId="17" fillId="0" borderId="0" xfId="0" applyFont="1" applyAlignment="1">
      <alignment wrapText="1"/>
    </xf>
    <xf numFmtId="0" fontId="2" fillId="0" borderId="0" xfId="0" applyFont="1"/>
    <xf numFmtId="0" fontId="15" fillId="0" borderId="2" xfId="0" applyFont="1" applyBorder="1" applyProtection="1">
      <protection locked="0"/>
    </xf>
    <xf numFmtId="164" fontId="15" fillId="0" borderId="2" xfId="0" applyNumberFormat="1" applyFont="1" applyBorder="1" applyProtection="1">
      <protection locked="0"/>
    </xf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27" fillId="0" borderId="0" xfId="0" applyFont="1" applyAlignment="1">
      <alignment horizontal="right"/>
    </xf>
    <xf numFmtId="0" fontId="28" fillId="0" borderId="0" xfId="0" applyFont="1"/>
    <xf numFmtId="0" fontId="29" fillId="0" borderId="0" xfId="0" applyFont="1" applyAlignment="1">
      <alignment horizontal="right"/>
    </xf>
    <xf numFmtId="0" fontId="18" fillId="0" borderId="15" xfId="0" applyFont="1" applyBorder="1"/>
    <xf numFmtId="0" fontId="15" fillId="0" borderId="15" xfId="0" applyFont="1" applyBorder="1"/>
    <xf numFmtId="165" fontId="20" fillId="0" borderId="15" xfId="0" applyNumberFormat="1" applyFont="1" applyBorder="1"/>
    <xf numFmtId="164" fontId="21" fillId="0" borderId="15" xfId="0" applyNumberFormat="1" applyFont="1" applyBorder="1"/>
    <xf numFmtId="0" fontId="16" fillId="0" borderId="0" xfId="0" applyFont="1" applyAlignment="1">
      <alignment horizontal="right"/>
    </xf>
    <xf numFmtId="0" fontId="29" fillId="0" borderId="0" xfId="0" applyFont="1"/>
    <xf numFmtId="0" fontId="25" fillId="0" borderId="0" xfId="0" applyFont="1"/>
    <xf numFmtId="0" fontId="23" fillId="0" borderId="0" xfId="0" applyFont="1"/>
    <xf numFmtId="0" fontId="0" fillId="0" borderId="0" xfId="0" applyProtection="1">
      <protection locked="0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2" borderId="0" xfId="0" applyFont="1" applyFill="1"/>
    <xf numFmtId="0" fontId="33" fillId="2" borderId="0" xfId="0" applyFont="1" applyFill="1"/>
    <xf numFmtId="164" fontId="15" fillId="0" borderId="0" xfId="0" applyNumberFormat="1" applyFont="1" applyProtection="1">
      <protection locked="0"/>
    </xf>
    <xf numFmtId="0" fontId="6" fillId="0" borderId="0" xfId="0" applyFont="1" applyAlignment="1">
      <alignment horizontal="right"/>
    </xf>
    <xf numFmtId="0" fontId="34" fillId="2" borderId="0" xfId="0" applyFont="1" applyFill="1"/>
    <xf numFmtId="164" fontId="35" fillId="2" borderId="0" xfId="0" applyNumberFormat="1" applyFont="1" applyFill="1"/>
    <xf numFmtId="164" fontId="36" fillId="2" borderId="0" xfId="0" applyNumberFormat="1" applyFont="1" applyFill="1"/>
    <xf numFmtId="0" fontId="31" fillId="2" borderId="0" xfId="0" applyFont="1" applyFill="1"/>
    <xf numFmtId="0" fontId="38" fillId="0" borderId="0" xfId="0" applyFont="1" applyProtection="1">
      <protection locked="0"/>
    </xf>
    <xf numFmtId="0" fontId="38" fillId="0" borderId="19" xfId="0" applyFont="1" applyBorder="1" applyAlignment="1" applyProtection="1">
      <alignment horizontal="center"/>
      <protection locked="0"/>
    </xf>
    <xf numFmtId="0" fontId="6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37" fillId="0" borderId="0" xfId="0" applyFont="1" applyAlignment="1">
      <alignment horizontal="center"/>
    </xf>
    <xf numFmtId="0" fontId="31" fillId="0" borderId="0" xfId="0" applyFont="1" applyAlignment="1">
      <alignment horizontal="left" vertical="top" wrapText="1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4" fillId="0" borderId="13" xfId="0" applyFont="1" applyBorder="1" applyAlignment="1" applyProtection="1">
      <alignment horizont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6" fillId="0" borderId="12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/>
      <protection locked="0"/>
    </xf>
    <xf numFmtId="0" fontId="26" fillId="0" borderId="14" xfId="0" applyFont="1" applyBorder="1" applyAlignment="1" applyProtection="1">
      <alignment horizontal="center"/>
      <protection locked="0"/>
    </xf>
    <xf numFmtId="0" fontId="28" fillId="0" borderId="12" xfId="0" applyFont="1" applyBorder="1" applyAlignment="1" applyProtection="1">
      <alignment horizontal="center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28" fillId="0" borderId="14" xfId="0" applyFont="1" applyBorder="1" applyAlignment="1" applyProtection="1">
      <alignment horizontal="center"/>
      <protection locked="0"/>
    </xf>
    <xf numFmtId="164" fontId="20" fillId="0" borderId="15" xfId="0" applyNumberFormat="1" applyFont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</cellXfs>
  <cellStyles count="6">
    <cellStyle name="Heading" xfId="1" xr:uid="{00000000-0005-0000-0000-000000000000}"/>
    <cellStyle name="Heading1" xfId="2" xr:uid="{00000000-0005-0000-0000-000001000000}"/>
    <cellStyle name="Prozent" xfId="5" builtinId="5"/>
    <cellStyle name="Result" xfId="3" xr:uid="{00000000-0005-0000-0000-000003000000}"/>
    <cellStyle name="Result2" xfId="4" xr:uid="{00000000-0005-0000-0000-000004000000}"/>
    <cellStyle name="Standard" xfId="0" builtinId="0" customBuiltin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1639637</xdr:colOff>
      <xdr:row>0</xdr:row>
      <xdr:rowOff>0</xdr:rowOff>
    </xdr:from>
    <xdr:ext cx="2846033" cy="608730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39637" y="0"/>
          <a:ext cx="2846033" cy="6087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showGridLines="0" tabSelected="1" view="pageLayout" topLeftCell="A15" zoomScale="130" zoomScaleNormal="100" zoomScalePageLayoutView="130" workbookViewId="0">
      <selection activeCell="D34" sqref="D34"/>
    </sheetView>
  </sheetViews>
  <sheetFormatPr baseColWidth="10" defaultRowHeight="15" x14ac:dyDescent="0.25"/>
  <cols>
    <col min="1" max="1" width="28.75" style="3" customWidth="1"/>
    <col min="2" max="2" width="14.875" style="3" customWidth="1"/>
    <col min="3" max="3" width="6.875" style="3" customWidth="1"/>
    <col min="4" max="4" width="9.125" style="3" customWidth="1"/>
    <col min="5" max="5" width="7.5" style="3" customWidth="1"/>
    <col min="6" max="6" width="4.25" style="3" customWidth="1"/>
    <col min="7" max="7" width="9.125" style="3" customWidth="1"/>
  </cols>
  <sheetData>
    <row r="1" spans="1:7" ht="15.75" x14ac:dyDescent="0.25">
      <c r="A1" s="2"/>
      <c r="E1" s="48"/>
      <c r="F1" s="48"/>
      <c r="G1" s="44"/>
    </row>
    <row r="2" spans="1:7" x14ac:dyDescent="0.25">
      <c r="E2" s="49">
        <f>IF($D$30=1,14,0)</f>
        <v>0</v>
      </c>
      <c r="F2" s="50">
        <f>IF($D$34="",0,$D$34*28+28)</f>
        <v>28</v>
      </c>
      <c r="G2" s="45" t="s">
        <v>45</v>
      </c>
    </row>
    <row r="3" spans="1:7" x14ac:dyDescent="0.25">
      <c r="E3" s="49">
        <f>IF($D$30=1,16,0)</f>
        <v>0</v>
      </c>
      <c r="F3" s="50">
        <f>IF($D$34="",0,$D$34*32+32)</f>
        <v>32</v>
      </c>
      <c r="G3" s="45" t="s">
        <v>46</v>
      </c>
    </row>
    <row r="4" spans="1:7" ht="7.5" customHeight="1" x14ac:dyDescent="0.25"/>
    <row r="5" spans="1:7" ht="30" customHeight="1" x14ac:dyDescent="0.5">
      <c r="A5" s="73" t="s">
        <v>42</v>
      </c>
      <c r="B5" s="73"/>
      <c r="C5" s="73"/>
      <c r="D5" s="73"/>
      <c r="E5" s="73"/>
      <c r="F5" s="73"/>
      <c r="G5" s="73"/>
    </row>
    <row r="6" spans="1:7" ht="3" customHeight="1" x14ac:dyDescent="0.5">
      <c r="A6" s="73"/>
      <c r="B6" s="73"/>
      <c r="C6" s="73"/>
      <c r="D6" s="73"/>
      <c r="E6" s="73"/>
      <c r="F6" s="73"/>
      <c r="G6" s="73"/>
    </row>
    <row r="7" spans="1:7" x14ac:dyDescent="0.25">
      <c r="A7" s="74" t="s">
        <v>27</v>
      </c>
      <c r="B7" s="74"/>
      <c r="C7" s="74"/>
      <c r="D7" s="74"/>
      <c r="E7" s="74"/>
      <c r="F7" s="74"/>
      <c r="G7" s="74"/>
    </row>
    <row r="8" spans="1:7" ht="4.5" customHeight="1" thickBot="1" x14ac:dyDescent="0.3"/>
    <row r="9" spans="1:7" ht="16.5" thickBot="1" x14ac:dyDescent="0.3">
      <c r="A9" s="4" t="s">
        <v>0</v>
      </c>
      <c r="B9" s="75" t="s">
        <v>51</v>
      </c>
      <c r="C9" s="76"/>
      <c r="D9" s="76"/>
      <c r="E9" s="76"/>
      <c r="F9" s="76"/>
      <c r="G9" s="77"/>
    </row>
    <row r="10" spans="1:7" ht="16.5" thickBot="1" x14ac:dyDescent="0.3">
      <c r="A10" s="4" t="s">
        <v>1</v>
      </c>
      <c r="B10" s="78" t="s">
        <v>48</v>
      </c>
      <c r="C10" s="79"/>
      <c r="D10" s="79"/>
      <c r="E10" s="79"/>
      <c r="F10" s="79"/>
      <c r="G10" s="80"/>
    </row>
    <row r="11" spans="1:7" ht="16.5" thickBot="1" x14ac:dyDescent="0.3">
      <c r="A11" s="4" t="s">
        <v>2</v>
      </c>
      <c r="B11" s="78" t="s">
        <v>49</v>
      </c>
      <c r="C11" s="79"/>
      <c r="D11" s="79"/>
      <c r="E11" s="79"/>
      <c r="F11" s="79"/>
      <c r="G11" s="80"/>
    </row>
    <row r="12" spans="1:7" ht="16.5" thickBot="1" x14ac:dyDescent="0.3">
      <c r="A12" s="4" t="s">
        <v>3</v>
      </c>
      <c r="B12" s="59" t="s">
        <v>50</v>
      </c>
      <c r="C12" s="60"/>
      <c r="D12" s="60"/>
      <c r="E12" s="60"/>
      <c r="F12" s="60"/>
      <c r="G12" s="61"/>
    </row>
    <row r="13" spans="1:7" ht="15.75" hidden="1" x14ac:dyDescent="0.25">
      <c r="A13" s="4"/>
      <c r="B13" s="41"/>
      <c r="C13" s="41"/>
      <c r="D13" s="41"/>
      <c r="E13" s="41"/>
      <c r="F13" s="41"/>
      <c r="G13" s="41"/>
    </row>
    <row r="14" spans="1:7" ht="6" customHeight="1" x14ac:dyDescent="0.25">
      <c r="A14" s="42"/>
      <c r="B14" s="43"/>
      <c r="C14" s="43"/>
      <c r="D14" s="43"/>
      <c r="E14" s="43"/>
      <c r="F14" s="43"/>
      <c r="G14" s="43"/>
    </row>
    <row r="15" spans="1:7" ht="18.75" x14ac:dyDescent="0.3">
      <c r="A15" s="40" t="s">
        <v>4</v>
      </c>
      <c r="E15" s="40"/>
      <c r="F15" s="40"/>
      <c r="G15" s="40"/>
    </row>
    <row r="16" spans="1:7" ht="7.5" customHeight="1" x14ac:dyDescent="0.3">
      <c r="A16" s="5"/>
      <c r="B16" s="5"/>
      <c r="C16" s="5"/>
      <c r="D16" s="5"/>
      <c r="E16" s="5"/>
      <c r="F16" s="5"/>
      <c r="G16" s="5"/>
    </row>
    <row r="17" spans="1:10" x14ac:dyDescent="0.25">
      <c r="A17" s="6" t="s">
        <v>34</v>
      </c>
      <c r="B17" s="38" t="s">
        <v>18</v>
      </c>
      <c r="D17" s="6"/>
      <c r="E17" s="6"/>
      <c r="F17" s="6"/>
      <c r="G17" s="6"/>
    </row>
    <row r="18" spans="1:10" ht="8.25" customHeight="1" thickBot="1" x14ac:dyDescent="0.25">
      <c r="A18" s="6"/>
      <c r="B18" s="7"/>
      <c r="C18" s="7"/>
      <c r="D18" s="6"/>
      <c r="E18" s="6"/>
      <c r="F18" s="6"/>
      <c r="G18" s="6"/>
    </row>
    <row r="19" spans="1:10" ht="15.75" thickBot="1" x14ac:dyDescent="0.3">
      <c r="A19" s="24" t="s">
        <v>35</v>
      </c>
      <c r="B19" s="8" t="s">
        <v>28</v>
      </c>
      <c r="D19" s="25"/>
      <c r="E19" s="9"/>
      <c r="F19" s="9"/>
      <c r="G19" s="10">
        <f>D19*0.3</f>
        <v>0</v>
      </c>
    </row>
    <row r="20" spans="1:10" ht="8.25" customHeight="1" x14ac:dyDescent="0.2">
      <c r="A20" s="8"/>
      <c r="B20" s="8"/>
      <c r="C20" s="8"/>
      <c r="D20" s="9"/>
      <c r="E20" s="9"/>
      <c r="F20" s="9"/>
      <c r="G20" s="10"/>
    </row>
    <row r="21" spans="1:10" thickBot="1" x14ac:dyDescent="0.25">
      <c r="A21" s="8"/>
      <c r="B21" s="11"/>
      <c r="C21" s="8"/>
      <c r="D21" s="8" t="s">
        <v>32</v>
      </c>
      <c r="E21" s="37" t="s">
        <v>21</v>
      </c>
      <c r="F21" s="8"/>
      <c r="G21" s="8" t="s">
        <v>33</v>
      </c>
    </row>
    <row r="22" spans="1:10" ht="15.75" thickBot="1" x14ac:dyDescent="0.3">
      <c r="A22" s="24" t="s">
        <v>36</v>
      </c>
      <c r="B22" s="11" t="s">
        <v>6</v>
      </c>
      <c r="C22" s="8"/>
      <c r="D22" s="26"/>
      <c r="E22" s="12">
        <f>D22-G22</f>
        <v>0</v>
      </c>
      <c r="F22" s="13">
        <v>0.19</v>
      </c>
      <c r="G22" s="1">
        <f>D22/1.19</f>
        <v>0</v>
      </c>
    </row>
    <row r="23" spans="1:10" thickBot="1" x14ac:dyDescent="0.25">
      <c r="A23" s="8"/>
      <c r="B23" s="11"/>
      <c r="C23" s="8"/>
      <c r="D23" s="26">
        <v>65.8</v>
      </c>
      <c r="E23" s="12">
        <f>D23-G23</f>
        <v>4.3046728971962622</v>
      </c>
      <c r="F23" s="13">
        <v>7.0000000000000007E-2</v>
      </c>
      <c r="G23" s="1">
        <f>D23/1.07</f>
        <v>61.495327102803735</v>
      </c>
    </row>
    <row r="24" spans="1:10" thickBot="1" x14ac:dyDescent="0.25">
      <c r="A24" s="8"/>
      <c r="B24" s="8"/>
      <c r="C24" s="8"/>
      <c r="D24" s="26">
        <v>3.1</v>
      </c>
      <c r="E24" s="9" t="s">
        <v>5</v>
      </c>
      <c r="F24" s="14" t="s">
        <v>20</v>
      </c>
      <c r="G24" s="1">
        <f>D24</f>
        <v>3.1</v>
      </c>
    </row>
    <row r="25" spans="1:10" ht="5.25" customHeight="1" thickBot="1" x14ac:dyDescent="0.25">
      <c r="A25" s="8"/>
      <c r="B25" s="8"/>
      <c r="C25" s="8"/>
      <c r="D25" s="46"/>
      <c r="E25" s="9"/>
      <c r="F25" s="15"/>
      <c r="G25" s="10"/>
    </row>
    <row r="26" spans="1:10" ht="45" customHeight="1" thickBot="1" x14ac:dyDescent="0.3">
      <c r="A26" s="54" t="s">
        <v>44</v>
      </c>
      <c r="B26" s="55"/>
      <c r="C26" s="55"/>
      <c r="D26" s="55"/>
      <c r="E26" s="55"/>
      <c r="F26" s="55"/>
      <c r="G26" s="56"/>
    </row>
    <row r="27" spans="1:10" ht="8.25" customHeight="1" thickBot="1" x14ac:dyDescent="0.25">
      <c r="A27" s="8"/>
      <c r="B27" s="8"/>
      <c r="C27" s="8"/>
      <c r="D27" s="10"/>
      <c r="E27" s="12"/>
      <c r="F27" s="15"/>
      <c r="G27" s="10"/>
    </row>
    <row r="28" spans="1:10" ht="19.5" thickBot="1" x14ac:dyDescent="0.35">
      <c r="A28" s="20" t="s">
        <v>7</v>
      </c>
      <c r="C28" s="57" t="s">
        <v>43</v>
      </c>
      <c r="D28" s="57"/>
      <c r="F28" s="52"/>
      <c r="G28" s="53" t="s">
        <v>46</v>
      </c>
      <c r="I28" s="51"/>
      <c r="J28" s="47"/>
    </row>
    <row r="29" spans="1:10" ht="7.5" customHeight="1" thickBot="1" x14ac:dyDescent="0.35">
      <c r="A29" s="16"/>
      <c r="B29" s="16"/>
      <c r="C29" s="16"/>
      <c r="D29" s="16"/>
      <c r="E29" s="16"/>
      <c r="F29" s="16"/>
      <c r="G29" s="16"/>
    </row>
    <row r="30" spans="1:10" ht="15.75" thickBot="1" x14ac:dyDescent="0.3">
      <c r="A30" s="8" t="s">
        <v>26</v>
      </c>
      <c r="B30" s="17" t="s">
        <v>24</v>
      </c>
      <c r="D30" s="25">
        <v>0</v>
      </c>
      <c r="E30" s="9"/>
      <c r="F30" s="9"/>
      <c r="G30" s="10">
        <f>IF($G$28="alt: (14/28)",$E2,$E3)</f>
        <v>0</v>
      </c>
    </row>
    <row r="31" spans="1:10" ht="14.25" x14ac:dyDescent="0.2">
      <c r="A31" s="8" t="s">
        <v>19</v>
      </c>
      <c r="B31" s="8"/>
      <c r="C31" s="8"/>
      <c r="D31" s="9"/>
      <c r="E31" s="9"/>
      <c r="F31" s="9"/>
      <c r="G31" s="10"/>
    </row>
    <row r="32" spans="1:10" ht="15.75" thickBot="1" x14ac:dyDescent="0.3">
      <c r="A32" s="18" t="s">
        <v>8</v>
      </c>
      <c r="B32" s="8"/>
      <c r="C32" s="8"/>
      <c r="D32" s="8"/>
      <c r="E32" s="8"/>
      <c r="F32" s="8"/>
      <c r="G32" s="8"/>
    </row>
    <row r="33" spans="1:7" ht="14.25" hidden="1" x14ac:dyDescent="0.2">
      <c r="A33" s="8" t="s">
        <v>9</v>
      </c>
      <c r="B33" s="11" t="s">
        <v>10</v>
      </c>
      <c r="C33" s="8">
        <v>12</v>
      </c>
      <c r="D33" s="19"/>
      <c r="E33" s="9"/>
      <c r="F33" s="9"/>
      <c r="G33" s="10"/>
    </row>
    <row r="34" spans="1:7" ht="15.75" thickBot="1" x14ac:dyDescent="0.3">
      <c r="A34" s="8"/>
      <c r="B34" s="17" t="s">
        <v>25</v>
      </c>
      <c r="D34" s="25">
        <v>0</v>
      </c>
      <c r="E34" s="9"/>
      <c r="F34" s="9"/>
      <c r="G34" s="10">
        <f>IF($G$28="alt: (14/28)",F2,F3)</f>
        <v>32</v>
      </c>
    </row>
    <row r="35" spans="1:7" ht="14.25" x14ac:dyDescent="0.2">
      <c r="A35" s="8"/>
      <c r="B35" s="17" t="s">
        <v>38</v>
      </c>
      <c r="C35" s="8"/>
      <c r="D35" s="9"/>
      <c r="E35" s="9"/>
      <c r="F35" s="9"/>
      <c r="G35" s="10"/>
    </row>
    <row r="36" spans="1:7" ht="14.25" hidden="1" x14ac:dyDescent="0.2">
      <c r="A36" s="8" t="s">
        <v>12</v>
      </c>
      <c r="B36" s="11" t="s">
        <v>10</v>
      </c>
      <c r="C36" s="8">
        <v>12</v>
      </c>
      <c r="D36" s="19" t="s">
        <v>11</v>
      </c>
      <c r="E36" s="9"/>
      <c r="F36" s="9"/>
      <c r="G36" s="10"/>
    </row>
    <row r="37" spans="1:7" ht="9" customHeight="1" x14ac:dyDescent="0.2">
      <c r="A37" s="8"/>
      <c r="B37" s="11"/>
      <c r="C37" s="8"/>
      <c r="D37" s="8"/>
      <c r="E37" s="8"/>
      <c r="F37" s="8"/>
      <c r="G37" s="8"/>
    </row>
    <row r="38" spans="1:7" ht="19.5" thickBot="1" x14ac:dyDescent="0.35">
      <c r="A38" s="20" t="s">
        <v>13</v>
      </c>
      <c r="B38" s="11"/>
      <c r="C38" s="8"/>
      <c r="D38" s="8" t="s">
        <v>32</v>
      </c>
      <c r="E38" s="37" t="s">
        <v>21</v>
      </c>
      <c r="F38" s="8"/>
      <c r="G38" s="8" t="s">
        <v>33</v>
      </c>
    </row>
    <row r="39" spans="1:7" thickBot="1" x14ac:dyDescent="0.25">
      <c r="A39" s="8" t="s">
        <v>14</v>
      </c>
      <c r="B39" s="11" t="s">
        <v>6</v>
      </c>
      <c r="C39" s="8"/>
      <c r="D39" s="26"/>
      <c r="E39" s="12">
        <f>D39-G39</f>
        <v>0</v>
      </c>
      <c r="F39" s="13">
        <v>0.19</v>
      </c>
      <c r="G39" s="1">
        <f>D39/1.19</f>
        <v>0</v>
      </c>
    </row>
    <row r="40" spans="1:7" thickBot="1" x14ac:dyDescent="0.25">
      <c r="A40" s="8"/>
      <c r="B40" s="11"/>
      <c r="C40" s="8"/>
      <c r="D40" s="26">
        <v>120</v>
      </c>
      <c r="E40" s="12">
        <f>D40-G40</f>
        <v>7.8504672897196315</v>
      </c>
      <c r="F40" s="13">
        <v>7.0000000000000007E-2</v>
      </c>
      <c r="G40" s="1">
        <f>D40/1.07</f>
        <v>112.14953271028037</v>
      </c>
    </row>
    <row r="41" spans="1:7" thickBot="1" x14ac:dyDescent="0.25">
      <c r="A41" s="8"/>
      <c r="B41" s="37" t="s">
        <v>41</v>
      </c>
      <c r="C41" s="8"/>
      <c r="D41" s="26"/>
      <c r="E41" s="12"/>
      <c r="F41" s="14" t="s">
        <v>20</v>
      </c>
      <c r="G41" s="1">
        <f>D41</f>
        <v>0</v>
      </c>
    </row>
    <row r="42" spans="1:7" thickBot="1" x14ac:dyDescent="0.25">
      <c r="A42" s="8"/>
      <c r="B42" s="37" t="s">
        <v>37</v>
      </c>
      <c r="C42" s="8"/>
      <c r="D42" s="26"/>
      <c r="E42" s="9" t="s">
        <v>5</v>
      </c>
      <c r="F42" s="14" t="s">
        <v>20</v>
      </c>
      <c r="G42" s="1">
        <f>D42</f>
        <v>0</v>
      </c>
    </row>
    <row r="43" spans="1:7" ht="7.5" customHeight="1" thickBot="1" x14ac:dyDescent="0.25">
      <c r="A43" s="8"/>
      <c r="B43" s="11"/>
      <c r="C43" s="8"/>
      <c r="D43" s="10"/>
      <c r="E43" s="9"/>
      <c r="F43" s="15"/>
      <c r="G43" s="10"/>
    </row>
    <row r="44" spans="1:7" thickBot="1" x14ac:dyDescent="0.25">
      <c r="A44" s="8" t="s">
        <v>39</v>
      </c>
      <c r="B44" s="11"/>
      <c r="C44" s="8"/>
      <c r="D44" s="9"/>
      <c r="E44" s="9" t="s">
        <v>5</v>
      </c>
      <c r="F44" s="9"/>
      <c r="G44" s="26"/>
    </row>
    <row r="45" spans="1:7" ht="7.5" customHeight="1" x14ac:dyDescent="0.2">
      <c r="A45" s="8"/>
      <c r="B45" s="11"/>
      <c r="C45" s="8"/>
      <c r="D45" s="8"/>
      <c r="E45" s="8"/>
      <c r="F45" s="8"/>
      <c r="G45" s="8"/>
    </row>
    <row r="46" spans="1:7" ht="19.5" thickBot="1" x14ac:dyDescent="0.35">
      <c r="A46" s="20" t="s">
        <v>15</v>
      </c>
      <c r="B46" s="11"/>
      <c r="C46" s="8"/>
      <c r="D46" s="8" t="s">
        <v>32</v>
      </c>
      <c r="E46" s="37" t="s">
        <v>21</v>
      </c>
      <c r="F46" s="8"/>
      <c r="G46" s="8" t="s">
        <v>33</v>
      </c>
    </row>
    <row r="47" spans="1:7" thickBot="1" x14ac:dyDescent="0.25">
      <c r="A47" s="8" t="s">
        <v>16</v>
      </c>
      <c r="B47" s="11" t="s">
        <v>6</v>
      </c>
      <c r="C47" s="8"/>
      <c r="D47" s="26">
        <v>30.7</v>
      </c>
      <c r="E47" s="12">
        <f>D47-G47</f>
        <v>4.9016806722689061</v>
      </c>
      <c r="F47" s="13">
        <v>0.19</v>
      </c>
      <c r="G47" s="1">
        <f>D47/1.19</f>
        <v>25.798319327731093</v>
      </c>
    </row>
    <row r="48" spans="1:7" thickBot="1" x14ac:dyDescent="0.25">
      <c r="A48" s="8" t="s">
        <v>17</v>
      </c>
      <c r="B48" s="8"/>
      <c r="C48" s="8"/>
      <c r="D48" s="26"/>
      <c r="E48" s="12">
        <f>D48-G48</f>
        <v>0</v>
      </c>
      <c r="F48" s="13">
        <v>7.0000000000000007E-2</v>
      </c>
      <c r="G48" s="1">
        <f>D48/1.07</f>
        <v>0</v>
      </c>
    </row>
    <row r="49" spans="1:7" thickBot="1" x14ac:dyDescent="0.25">
      <c r="A49" s="8"/>
      <c r="B49" s="8"/>
      <c r="C49" s="8"/>
      <c r="D49" s="26"/>
      <c r="E49" s="9" t="s">
        <v>5</v>
      </c>
      <c r="F49" s="14" t="s">
        <v>20</v>
      </c>
      <c r="G49" s="1">
        <v>0</v>
      </c>
    </row>
    <row r="50" spans="1:7" ht="4.5" customHeight="1" x14ac:dyDescent="0.2">
      <c r="A50" s="8"/>
      <c r="B50" s="8"/>
      <c r="C50" s="8"/>
      <c r="D50" s="8"/>
      <c r="E50" s="8"/>
      <c r="F50" s="8"/>
      <c r="G50" s="8"/>
    </row>
    <row r="51" spans="1:7" ht="19.5" thickBot="1" x14ac:dyDescent="0.35">
      <c r="A51" s="33" t="s">
        <v>22</v>
      </c>
      <c r="B51" s="34"/>
      <c r="C51" s="34"/>
      <c r="D51" s="35"/>
      <c r="E51" s="36"/>
      <c r="F51" s="71">
        <f>G19+D22+D23+D24+G30+G34+D39+D40+D41+D42+D47+D48+D49-G44</f>
        <v>251.59999999999997</v>
      </c>
      <c r="G51" s="71"/>
    </row>
    <row r="52" spans="1:7" ht="6" customHeight="1" thickTop="1" x14ac:dyDescent="0.2">
      <c r="A52" s="21"/>
      <c r="B52" s="8"/>
      <c r="C52" s="8"/>
      <c r="D52" s="22"/>
      <c r="E52" s="10"/>
      <c r="F52" s="10"/>
      <c r="G52" s="22"/>
    </row>
    <row r="53" spans="1:7" ht="15" customHeight="1" x14ac:dyDescent="0.2">
      <c r="A53" s="21"/>
      <c r="B53" s="8" t="s">
        <v>23</v>
      </c>
      <c r="C53" s="8"/>
      <c r="D53" s="72">
        <f>E39+E40+E47+E48+E22+E23</f>
        <v>17.0568208591848</v>
      </c>
      <c r="E53" s="72"/>
      <c r="F53" s="10"/>
      <c r="G53" s="22"/>
    </row>
    <row r="54" spans="1:7" ht="6" customHeight="1" thickBot="1" x14ac:dyDescent="0.25">
      <c r="A54" s="23"/>
      <c r="B54" s="23"/>
      <c r="C54" s="23"/>
      <c r="D54" s="23"/>
      <c r="E54" s="23"/>
      <c r="F54" s="23"/>
      <c r="G54" s="23"/>
    </row>
    <row r="55" spans="1:7" ht="15.75" thickBot="1" x14ac:dyDescent="0.3">
      <c r="A55" s="39" t="s">
        <v>40</v>
      </c>
      <c r="B55" s="27"/>
      <c r="C55" s="28" t="s">
        <v>29</v>
      </c>
      <c r="D55" s="62"/>
      <c r="E55" s="63"/>
      <c r="F55" s="63"/>
      <c r="G55" s="64"/>
    </row>
    <row r="56" spans="1:7" thickBot="1" x14ac:dyDescent="0.25">
      <c r="A56" s="29"/>
      <c r="B56" s="29"/>
      <c r="C56" s="30" t="s">
        <v>30</v>
      </c>
      <c r="D56" s="65"/>
      <c r="E56" s="66"/>
      <c r="F56" s="66"/>
      <c r="G56" s="67"/>
    </row>
    <row r="57" spans="1:7" ht="15.75" thickBot="1" x14ac:dyDescent="0.3">
      <c r="A57" s="31"/>
      <c r="B57" s="31"/>
      <c r="C57" s="32" t="s">
        <v>31</v>
      </c>
      <c r="D57" s="68"/>
      <c r="E57" s="69"/>
      <c r="F57" s="69"/>
      <c r="G57" s="70"/>
    </row>
    <row r="58" spans="1:7" ht="6" customHeight="1" x14ac:dyDescent="0.25"/>
    <row r="59" spans="1:7" ht="39.75" customHeight="1" x14ac:dyDescent="0.2">
      <c r="A59" s="58" t="s">
        <v>47</v>
      </c>
      <c r="B59" s="58"/>
      <c r="C59" s="58"/>
      <c r="D59" s="58"/>
      <c r="E59" s="58"/>
      <c r="F59" s="58"/>
      <c r="G59" s="58"/>
    </row>
  </sheetData>
  <sheetProtection algorithmName="SHA-512" hashValue="3hY1m8l2eDuw29VwieHfoZ2WPeennN+MAQJ9vPnP6bZv0kKR/slfxVyVD+D/ugdXRRo7ULwZ/TP8/9uFZRIukA==" saltValue="NEZIaxhOfIcaJSz49uu/Tg==" spinCount="100000" sheet="1" selectLockedCells="1"/>
  <mergeCells count="15">
    <mergeCell ref="A5:G5"/>
    <mergeCell ref="A7:G7"/>
    <mergeCell ref="B9:G9"/>
    <mergeCell ref="B10:G10"/>
    <mergeCell ref="B11:G11"/>
    <mergeCell ref="A6:G6"/>
    <mergeCell ref="A26:G26"/>
    <mergeCell ref="C28:D28"/>
    <mergeCell ref="A59:G59"/>
    <mergeCell ref="B12:G12"/>
    <mergeCell ref="D55:G55"/>
    <mergeCell ref="D56:G56"/>
    <mergeCell ref="D57:G57"/>
    <mergeCell ref="F51:G51"/>
    <mergeCell ref="D53:E53"/>
  </mergeCells>
  <dataValidations count="1">
    <dataValidation type="list" allowBlank="1" showInputMessage="1" showErrorMessage="1" sqref="J28 G28" xr:uid="{F7685FDE-F4DF-4263-8517-3D798C292C56}">
      <formula1>$G$2:$G$3</formula1>
    </dataValidation>
  </dataValidations>
  <pageMargins left="0.84134615384615385" right="0.35256410256410259" top="0.36858974358974361" bottom="0.53685897435897434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8F5A21A7C0E74DADD599A88AF134CD" ma:contentTypeVersion="9" ma:contentTypeDescription="Ein neues Dokument erstellen." ma:contentTypeScope="" ma:versionID="dcac9027f8d86348b1b12d3fc1b17f41">
  <xsd:schema xmlns:xsd="http://www.w3.org/2001/XMLSchema" xmlns:xs="http://www.w3.org/2001/XMLSchema" xmlns:p="http://schemas.microsoft.com/office/2006/metadata/properties" xmlns:ns3="d9cf64e9-a914-4956-9f3e-a1f4a54f65f3" targetNamespace="http://schemas.microsoft.com/office/2006/metadata/properties" ma:root="true" ma:fieldsID="4831f8f082d06e536e4aa70ce1209793" ns3:_="">
    <xsd:import namespace="d9cf64e9-a914-4956-9f3e-a1f4a54f65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f64e9-a914-4956-9f3e-a1f4a54f65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3A7A2B-1533-4A21-9DA4-29E95B6010F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E098051-1B37-40B4-A6F9-B7404CDBC7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4E21EA-5787-4C77-B6DC-469E5B258170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9cf64e9-a914-4956-9f3e-a1f4a54f65f3"/>
  </ds:schemaRefs>
</ds:datastoreItem>
</file>

<file path=customXml/itemProps4.xml><?xml version="1.0" encoding="utf-8"?>
<ds:datastoreItem xmlns:ds="http://schemas.openxmlformats.org/officeDocument/2006/customXml" ds:itemID="{FA6C8AF8-1E28-4553-87F9-4A2936586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f64e9-a914-4956-9f3e-a1f4a54f65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Hagen Warnholz</dc:creator>
  <cp:lastModifiedBy>Alexandra Cichon</cp:lastModifiedBy>
  <cp:revision>2</cp:revision>
  <cp:lastPrinted>2024-02-01T13:49:38Z</cp:lastPrinted>
  <dcterms:created xsi:type="dcterms:W3CDTF">2015-05-26T20:45:59Z</dcterms:created>
  <dcterms:modified xsi:type="dcterms:W3CDTF">2024-02-01T13:52:24Z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0x010100C98F5A21A7C0E74DADD599A88AF134CD</vt:lpwstr>
  </property>
</Properties>
</file>